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ser\group\verwaltung\02 Betriebsfuehrung\2.13. Bürokratie und Antikorruption\homepage\Tarifrechner\"/>
    </mc:Choice>
  </mc:AlternateContent>
  <xr:revisionPtr revIDLastSave="0" documentId="13_ncr:1_{6ED1F829-D25F-40C9-AA8E-5B54DA66B5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C31" i="1"/>
  <c r="I22" i="1"/>
  <c r="H22" i="1"/>
  <c r="H21" i="1"/>
  <c r="I20" i="1"/>
  <c r="H20" i="1"/>
  <c r="I21" i="1" l="1"/>
  <c r="C27" i="1" s="1"/>
  <c r="G34" i="1" s="1"/>
  <c r="G33" i="1" l="1"/>
  <c r="G36" i="1"/>
  <c r="G37" i="1"/>
</calcChain>
</file>

<file path=xl/sharedStrings.xml><?xml version="1.0" encoding="utf-8"?>
<sst xmlns="http://schemas.openxmlformats.org/spreadsheetml/2006/main" count="32" uniqueCount="31">
  <si>
    <t xml:space="preserve">Berechnung der Kosten für einen Aufenthalt in Kurzzeitpflege </t>
  </si>
  <si>
    <t>Mit der folgenden Tabelle können die Kosten für einen Aufenthalt in Kurzzeitpflege für das laufende Jahr</t>
  </si>
  <si>
    <t>im Annenbergheim Latsch ermittelt werden. Die jeweiligen Angaben mit ENTER bestätigen.</t>
  </si>
  <si>
    <t xml:space="preserve">Im Sinne der geltenden Landesgesetzgebung besteht der Tagessatz für die Dauer der Tage in Kurzzeitpflege </t>
  </si>
  <si>
    <t xml:space="preserve">aus dem Grundtarif plus dem Pflegegeld der jeweiligen Pflegestufe, berechnet auf die Anzahl der gebuchten Tage: </t>
  </si>
  <si>
    <t>Tagessatz=Grundtarif+Pflegeld</t>
  </si>
  <si>
    <t>Pflegestufe</t>
  </si>
  <si>
    <t>Pflegegeld</t>
  </si>
  <si>
    <t>Grundtarif Einbettzimmer:</t>
  </si>
  <si>
    <t>Grundtarif Zweibettzimmer:</t>
  </si>
  <si>
    <t>pro Monat</t>
  </si>
  <si>
    <t>pro Tag</t>
  </si>
  <si>
    <t>Tag</t>
  </si>
  <si>
    <t>Monat</t>
  </si>
  <si>
    <t>Jahr</t>
  </si>
  <si>
    <t>Eintrittsdatum:</t>
  </si>
  <si>
    <t>Aufenthaltstage:</t>
  </si>
  <si>
    <t>Austrittsdatum:</t>
  </si>
  <si>
    <t>Pflegestufe*:</t>
  </si>
  <si>
    <t>Tagessatz Einbettzimmer €</t>
  </si>
  <si>
    <t>Tagessatz Zweibettzimmer €</t>
  </si>
  <si>
    <t>Kosten des Aufenthalts im Einbettzimmer:</t>
  </si>
  <si>
    <t>Kosten des Aufenthalts im Zweibettzimmer:</t>
  </si>
  <si>
    <t>Einhebung Kaution - Aufenthalt &lt; 21 Tage (Grundtarif EZ * 7 Tage)</t>
  </si>
  <si>
    <t>Einhebung Kaution - Aufenthalt &gt; 21 Tage (Grundtarif EZ * 30 Tage)</t>
  </si>
  <si>
    <t>*Ist der Antragsteller noch nicht im Sinne des Pflegegesetzes eingestuft, 0 eingeben.</t>
  </si>
  <si>
    <t xml:space="preserve">Für pflegebedürftige SeniorInnen, die kein Pflegegeld oder Begleitgeld beziehen, wird im Sinne der geltenden </t>
  </si>
  <si>
    <t>Landesgesetzgebung der Grundtarif um 15% erhöht.</t>
  </si>
  <si>
    <t>Die Kaution wird im Sinne der geltenden Landesgesetzgebung eingehoben und in den dafür vorgesehenen Fällen rückerstattet.</t>
  </si>
  <si>
    <t>Aus technischen Gründen können Fehler nicht gänzlich ausgeschlossen werden können, die Angaben sind ohne Gewähr.</t>
  </si>
  <si>
    <t>Eine Anfrage bzw. Zimmerreservierung erfolgt über einen Termin mit Antragstellung im Seniorenwohnheim Latsch.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</si>
</sst>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rgb="FF000000"/>
      <name val="Tahoma"/>
      <family val="2"/>
    </font>
    <font>
      <i/>
      <sz val="8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0" borderId="5" xfId="0" applyFont="1" applyBorder="1" applyProtection="1">
      <protection hidden="1"/>
    </xf>
    <xf numFmtId="0" fontId="0" fillId="0" borderId="0" xfId="0" applyProtection="1"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5" xfId="0" applyFont="1" applyFill="1" applyBorder="1" applyAlignment="1" applyProtection="1">
      <alignment vertical="center"/>
      <protection hidden="1"/>
    </xf>
    <xf numFmtId="0" fontId="4" fillId="4" borderId="4" xfId="0" applyFont="1" applyFill="1" applyBorder="1" applyProtection="1">
      <protection hidden="1"/>
    </xf>
    <xf numFmtId="0" fontId="4" fillId="4" borderId="0" xfId="0" applyFont="1" applyFill="1" applyProtection="1">
      <protection hidden="1"/>
    </xf>
    <xf numFmtId="0" fontId="5" fillId="4" borderId="0" xfId="0" applyFont="1" applyFill="1" applyProtection="1">
      <protection hidden="1"/>
    </xf>
    <xf numFmtId="164" fontId="5" fillId="4" borderId="0" xfId="1" applyFont="1" applyFill="1" applyBorder="1" applyProtection="1">
      <protection hidden="1"/>
    </xf>
    <xf numFmtId="0" fontId="5" fillId="5" borderId="0" xfId="0" applyFont="1" applyFill="1" applyAlignment="1" applyProtection="1">
      <alignment horizontal="center"/>
      <protection hidden="1"/>
    </xf>
    <xf numFmtId="164" fontId="5" fillId="5" borderId="0" xfId="1" applyFont="1" applyFill="1" applyBorder="1" applyProtection="1">
      <protection hidden="1"/>
    </xf>
    <xf numFmtId="164" fontId="5" fillId="5" borderId="5" xfId="0" applyNumberFormat="1" applyFont="1" applyFill="1" applyBorder="1" applyProtection="1">
      <protection hidden="1"/>
    </xf>
    <xf numFmtId="0" fontId="4" fillId="6" borderId="4" xfId="0" applyFont="1" applyFill="1" applyBorder="1" applyProtection="1">
      <protection hidden="1"/>
    </xf>
    <xf numFmtId="0" fontId="4" fillId="6" borderId="0" xfId="0" applyFont="1" applyFill="1" applyProtection="1">
      <protection hidden="1"/>
    </xf>
    <xf numFmtId="0" fontId="5" fillId="6" borderId="0" xfId="0" applyFont="1" applyFill="1" applyProtection="1">
      <protection hidden="1"/>
    </xf>
    <xf numFmtId="164" fontId="5" fillId="6" borderId="0" xfId="1" applyFont="1" applyFill="1" applyBorder="1" applyProtection="1">
      <protection hidden="1"/>
    </xf>
    <xf numFmtId="0" fontId="5" fillId="7" borderId="0" xfId="0" applyFont="1" applyFill="1" applyAlignment="1" applyProtection="1">
      <alignment horizontal="center"/>
      <protection hidden="1"/>
    </xf>
    <xf numFmtId="164" fontId="5" fillId="7" borderId="0" xfId="1" applyFont="1" applyFill="1" applyBorder="1" applyProtection="1">
      <protection hidden="1"/>
    </xf>
    <xf numFmtId="164" fontId="5" fillId="7" borderId="5" xfId="0" applyNumberFormat="1" applyFont="1" applyFill="1" applyBorder="1" applyProtection="1">
      <protection hidden="1"/>
    </xf>
    <xf numFmtId="0" fontId="0" fillId="0" borderId="4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3" fillId="0" borderId="7" xfId="0" applyFont="1" applyBorder="1" applyProtection="1">
      <protection hidden="1"/>
    </xf>
    <xf numFmtId="0" fontId="6" fillId="3" borderId="7" xfId="0" applyFont="1" applyFill="1" applyBorder="1" applyAlignment="1" applyProtection="1">
      <alignment horizontal="left" vertical="center" wrapText="1"/>
      <protection hidden="1"/>
    </xf>
    <xf numFmtId="0" fontId="4" fillId="3" borderId="8" xfId="0" applyFont="1" applyFill="1" applyBorder="1" applyAlignment="1" applyProtection="1">
      <alignment vertical="center"/>
      <protection hidden="1"/>
    </xf>
    <xf numFmtId="0" fontId="3" fillId="14" borderId="9" xfId="0" applyFont="1" applyFill="1" applyBorder="1" applyAlignment="1" applyProtection="1">
      <alignment horizontal="left"/>
      <protection locked="0"/>
    </xf>
    <xf numFmtId="0" fontId="3" fillId="14" borderId="11" xfId="0" applyFont="1" applyFill="1" applyBorder="1" applyAlignment="1" applyProtection="1">
      <alignment horizontal="left"/>
      <protection locked="0"/>
    </xf>
    <xf numFmtId="0" fontId="3" fillId="14" borderId="10" xfId="0" applyFont="1" applyFill="1" applyBorder="1" applyAlignment="1" applyProtection="1">
      <alignment horizontal="left"/>
      <protection locked="0"/>
    </xf>
    <xf numFmtId="164" fontId="3" fillId="14" borderId="9" xfId="1" applyFont="1" applyFill="1" applyBorder="1" applyAlignment="1" applyProtection="1">
      <alignment horizontal="center"/>
      <protection hidden="1"/>
    </xf>
    <xf numFmtId="164" fontId="3" fillId="14" borderId="10" xfId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locked="0"/>
    </xf>
    <xf numFmtId="0" fontId="3" fillId="11" borderId="9" xfId="0" applyFont="1" applyFill="1" applyBorder="1" applyAlignment="1" applyProtection="1">
      <alignment horizontal="left"/>
      <protection locked="0"/>
    </xf>
    <xf numFmtId="0" fontId="3" fillId="11" borderId="11" xfId="0" applyFont="1" applyFill="1" applyBorder="1" applyAlignment="1" applyProtection="1">
      <alignment horizontal="left"/>
      <protection locked="0"/>
    </xf>
    <xf numFmtId="0" fontId="3" fillId="11" borderId="10" xfId="0" applyFont="1" applyFill="1" applyBorder="1" applyAlignment="1" applyProtection="1">
      <alignment horizontal="left"/>
      <protection locked="0"/>
    </xf>
    <xf numFmtId="164" fontId="3" fillId="11" borderId="9" xfId="1" applyFont="1" applyFill="1" applyBorder="1" applyAlignment="1" applyProtection="1">
      <alignment horizontal="center"/>
      <protection hidden="1"/>
    </xf>
    <xf numFmtId="164" fontId="3" fillId="11" borderId="10" xfId="1" applyFont="1" applyFill="1" applyBorder="1" applyAlignment="1" applyProtection="1">
      <alignment horizontal="center"/>
      <protection hidden="1"/>
    </xf>
    <xf numFmtId="0" fontId="3" fillId="12" borderId="9" xfId="0" applyFont="1" applyFill="1" applyBorder="1" applyAlignment="1" applyProtection="1">
      <alignment horizontal="left"/>
      <protection locked="0"/>
    </xf>
    <xf numFmtId="0" fontId="3" fillId="12" borderId="11" xfId="0" applyFont="1" applyFill="1" applyBorder="1" applyAlignment="1" applyProtection="1">
      <alignment horizontal="left"/>
      <protection locked="0"/>
    </xf>
    <xf numFmtId="0" fontId="3" fillId="12" borderId="10" xfId="0" applyFont="1" applyFill="1" applyBorder="1" applyAlignment="1" applyProtection="1">
      <alignment horizontal="left"/>
      <protection locked="0"/>
    </xf>
    <xf numFmtId="164" fontId="3" fillId="12" borderId="9" xfId="1" applyFont="1" applyFill="1" applyBorder="1" applyAlignment="1" applyProtection="1">
      <alignment horizontal="center"/>
      <protection hidden="1"/>
    </xf>
    <xf numFmtId="164" fontId="3" fillId="12" borderId="10" xfId="1" applyFont="1" applyFill="1" applyBorder="1" applyAlignment="1" applyProtection="1">
      <alignment horizontal="center"/>
      <protection hidden="1"/>
    </xf>
    <xf numFmtId="0" fontId="3" fillId="13" borderId="9" xfId="0" applyFont="1" applyFill="1" applyBorder="1" applyAlignment="1" applyProtection="1">
      <alignment horizontal="left"/>
      <protection locked="0"/>
    </xf>
    <xf numFmtId="0" fontId="3" fillId="13" borderId="11" xfId="0" applyFont="1" applyFill="1" applyBorder="1" applyAlignment="1" applyProtection="1">
      <alignment horizontal="left"/>
      <protection locked="0"/>
    </xf>
    <xf numFmtId="0" fontId="3" fillId="13" borderId="10" xfId="0" applyFont="1" applyFill="1" applyBorder="1" applyAlignment="1" applyProtection="1">
      <alignment horizontal="left"/>
      <protection locked="0"/>
    </xf>
    <xf numFmtId="164" fontId="3" fillId="13" borderId="9" xfId="1" applyFont="1" applyFill="1" applyBorder="1" applyAlignment="1" applyProtection="1">
      <alignment horizontal="center"/>
      <protection hidden="1"/>
    </xf>
    <xf numFmtId="164" fontId="3" fillId="13" borderId="10" xfId="1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10" borderId="9" xfId="0" applyFont="1" applyFill="1" applyBorder="1" applyAlignment="1" applyProtection="1">
      <alignment horizontal="center"/>
      <protection locked="0"/>
    </xf>
    <xf numFmtId="0" fontId="3" fillId="10" borderId="10" xfId="0" applyFont="1" applyFill="1" applyBorder="1" applyAlignment="1" applyProtection="1">
      <alignment horizontal="center"/>
      <protection locked="0"/>
    </xf>
    <xf numFmtId="2" fontId="3" fillId="10" borderId="12" xfId="0" applyNumberFormat="1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hidden="1"/>
    </xf>
    <xf numFmtId="0" fontId="3" fillId="9" borderId="9" xfId="0" applyFont="1" applyFill="1" applyBorder="1" applyAlignment="1" applyProtection="1">
      <alignment horizontal="center"/>
      <protection locked="0"/>
    </xf>
    <xf numFmtId="0" fontId="3" fillId="9" borderId="10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8" borderId="9" xfId="0" applyFont="1" applyFill="1" applyBorder="1" applyAlignment="1" applyProtection="1">
      <alignment horizontal="center"/>
      <protection locked="0"/>
    </xf>
    <xf numFmtId="0" fontId="3" fillId="8" borderId="10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14</xdr:col>
      <xdr:colOff>97155</xdr:colOff>
      <xdr:row>6</xdr:row>
      <xdr:rowOff>635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0"/>
          <a:ext cx="6297930" cy="10483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N86"/>
  <sheetViews>
    <sheetView tabSelected="1" topLeftCell="A16" workbookViewId="0">
      <selection activeCell="D20" sqref="D20"/>
    </sheetView>
  </sheetViews>
  <sheetFormatPr baseColWidth="10" defaultColWidth="11.44140625" defaultRowHeight="14.4" x14ac:dyDescent="0.3"/>
  <cols>
    <col min="1" max="1" width="11.44140625" style="1"/>
    <col min="2" max="2" width="13.109375" style="1" customWidth="1"/>
    <col min="3" max="3" width="9.44140625" style="1" customWidth="1"/>
    <col min="4" max="4" width="8.109375" style="1" customWidth="1"/>
    <col min="5" max="5" width="7.6640625" style="1" customWidth="1"/>
    <col min="6" max="6" width="12" style="1" customWidth="1"/>
    <col min="7" max="7" width="10.33203125" style="1" customWidth="1"/>
    <col min="8" max="8" width="21.109375" style="1" customWidth="1"/>
    <col min="9" max="9" width="12.88671875" style="1" hidden="1" customWidth="1"/>
    <col min="10" max="10" width="7.5546875" style="1" hidden="1" customWidth="1"/>
    <col min="11" max="14" width="11.44140625" style="1" hidden="1" customWidth="1"/>
    <col min="15" max="16384" width="11.44140625" style="1"/>
  </cols>
  <sheetData>
    <row r="8" spans="1:10" x14ac:dyDescent="0.3">
      <c r="A8" s="77" t="s">
        <v>0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2" t="s">
        <v>1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 t="s">
        <v>2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3">
      <c r="A13" s="2" t="s">
        <v>3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 t="s">
        <v>4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8" t="s">
        <v>5</v>
      </c>
      <c r="B16" s="9"/>
      <c r="C16" s="9"/>
      <c r="D16" s="10"/>
      <c r="E16" s="10"/>
      <c r="F16" s="10"/>
      <c r="G16" s="10"/>
      <c r="H16" s="11"/>
      <c r="I16" s="2"/>
      <c r="J16" s="2"/>
    </row>
    <row r="17" spans="1:14" x14ac:dyDescent="0.3">
      <c r="A17" s="12"/>
      <c r="B17" s="13"/>
      <c r="C17" s="13"/>
      <c r="D17" s="13"/>
      <c r="E17" s="13"/>
      <c r="F17" s="13"/>
      <c r="G17" s="13"/>
      <c r="H17" s="14"/>
      <c r="I17" s="2"/>
      <c r="J17" s="2"/>
    </row>
    <row r="18" spans="1:14" x14ac:dyDescent="0.3">
      <c r="A18" s="15"/>
      <c r="B18" s="15"/>
      <c r="C18" s="15"/>
      <c r="D18" s="15"/>
      <c r="E18" s="13"/>
      <c r="F18" s="16" t="s">
        <v>6</v>
      </c>
      <c r="G18" s="16" t="s">
        <v>7</v>
      </c>
      <c r="H18" s="17" t="s">
        <v>7</v>
      </c>
      <c r="I18" s="2"/>
      <c r="J18" s="2"/>
    </row>
    <row r="19" spans="1:14" x14ac:dyDescent="0.3">
      <c r="A19" s="18" t="s">
        <v>8</v>
      </c>
      <c r="B19" s="19"/>
      <c r="C19" s="20"/>
      <c r="D19" s="21">
        <v>57.68</v>
      </c>
      <c r="E19" s="13"/>
      <c r="F19" s="22">
        <v>1</v>
      </c>
      <c r="G19" s="23">
        <v>571</v>
      </c>
      <c r="H19" s="24">
        <f>(G19*12)/365</f>
        <v>18.772602739726029</v>
      </c>
      <c r="I19" s="2"/>
      <c r="J19" s="2"/>
    </row>
    <row r="20" spans="1:14" x14ac:dyDescent="0.3">
      <c r="A20" s="25" t="s">
        <v>9</v>
      </c>
      <c r="B20" s="26"/>
      <c r="C20" s="27"/>
      <c r="D20" s="28">
        <v>54.8</v>
      </c>
      <c r="E20" s="13"/>
      <c r="F20" s="29">
        <v>2</v>
      </c>
      <c r="G20" s="30">
        <v>900</v>
      </c>
      <c r="H20" s="31">
        <f t="shared" ref="H20:H22" si="0">(G20*12)/365</f>
        <v>29.589041095890412</v>
      </c>
      <c r="I20" s="3">
        <f>DATE(G26,E26,C26)</f>
        <v>44895</v>
      </c>
      <c r="J20" s="2"/>
    </row>
    <row r="21" spans="1:14" x14ac:dyDescent="0.3">
      <c r="A21" s="32"/>
      <c r="B21" s="15"/>
      <c r="C21" s="15"/>
      <c r="D21" s="15"/>
      <c r="E21" s="13"/>
      <c r="F21" s="22">
        <v>3</v>
      </c>
      <c r="G21" s="23">
        <v>1350</v>
      </c>
      <c r="H21" s="24">
        <f t="shared" si="0"/>
        <v>44.38356164383562</v>
      </c>
      <c r="I21" s="2">
        <f>I22-I20+1</f>
        <v>1</v>
      </c>
      <c r="J21" s="2"/>
    </row>
    <row r="22" spans="1:14" x14ac:dyDescent="0.3">
      <c r="A22" s="32"/>
      <c r="B22" s="15"/>
      <c r="C22" s="15"/>
      <c r="D22" s="15"/>
      <c r="E22" s="13"/>
      <c r="F22" s="29">
        <v>4</v>
      </c>
      <c r="G22" s="30">
        <v>1800</v>
      </c>
      <c r="H22" s="31">
        <f t="shared" si="0"/>
        <v>59.178082191780824</v>
      </c>
      <c r="I22" s="3">
        <f>DATE(G28,E28,C28)</f>
        <v>44895</v>
      </c>
      <c r="J22" s="2"/>
    </row>
    <row r="23" spans="1:14" x14ac:dyDescent="0.3">
      <c r="A23" s="33"/>
      <c r="B23" s="34"/>
      <c r="C23" s="34"/>
      <c r="D23" s="34"/>
      <c r="E23" s="35"/>
      <c r="F23" s="35"/>
      <c r="G23" s="36" t="s">
        <v>10</v>
      </c>
      <c r="H23" s="37" t="s">
        <v>11</v>
      </c>
      <c r="I23" s="2"/>
      <c r="J23" s="2">
        <v>0</v>
      </c>
      <c r="K23" s="1">
        <v>1</v>
      </c>
      <c r="L23" s="1">
        <v>2</v>
      </c>
      <c r="M23" s="1">
        <v>3</v>
      </c>
      <c r="N23" s="1">
        <v>4</v>
      </c>
    </row>
    <row r="24" spans="1:14" x14ac:dyDescent="0.3">
      <c r="A24" s="2"/>
      <c r="B24" s="2"/>
      <c r="C24" s="2"/>
      <c r="D24" s="2"/>
      <c r="E24" s="2"/>
      <c r="F24" s="2"/>
      <c r="G24" s="2"/>
      <c r="H24" s="2"/>
      <c r="I24" s="2"/>
      <c r="J24" s="2">
        <v>51.75</v>
      </c>
      <c r="K24" s="1">
        <v>70.14</v>
      </c>
      <c r="L24" s="1">
        <v>81.34</v>
      </c>
      <c r="M24" s="1">
        <v>96.13</v>
      </c>
      <c r="N24" s="1">
        <v>110.93</v>
      </c>
    </row>
    <row r="25" spans="1:14" x14ac:dyDescent="0.3">
      <c r="A25" s="2"/>
      <c r="B25" s="2"/>
      <c r="C25" s="78" t="s">
        <v>12</v>
      </c>
      <c r="D25" s="78"/>
      <c r="E25" s="78" t="s">
        <v>13</v>
      </c>
      <c r="F25" s="78"/>
      <c r="G25" s="78" t="s">
        <v>14</v>
      </c>
      <c r="H25" s="78"/>
      <c r="I25" s="2"/>
      <c r="J25" s="2">
        <v>49.16</v>
      </c>
      <c r="K25" s="1">
        <v>67.55</v>
      </c>
      <c r="L25" s="1">
        <v>78.75</v>
      </c>
      <c r="M25" s="1">
        <v>93.54</v>
      </c>
      <c r="N25" s="1">
        <v>108.34</v>
      </c>
    </row>
    <row r="26" spans="1:14" x14ac:dyDescent="0.3">
      <c r="A26" s="73" t="s">
        <v>15</v>
      </c>
      <c r="B26" s="74"/>
      <c r="C26" s="75"/>
      <c r="D26" s="76"/>
      <c r="E26" s="75"/>
      <c r="F26" s="76"/>
      <c r="G26" s="75">
        <v>2023</v>
      </c>
      <c r="H26" s="76"/>
      <c r="I26" s="2"/>
      <c r="J26" s="2"/>
    </row>
    <row r="27" spans="1:14" ht="16.5" customHeight="1" x14ac:dyDescent="0.3">
      <c r="A27" s="68" t="s">
        <v>16</v>
      </c>
      <c r="B27" s="69"/>
      <c r="C27" s="70">
        <f>IF(C26=0,0,I21)</f>
        <v>0</v>
      </c>
      <c r="D27" s="71"/>
      <c r="E27" s="71"/>
      <c r="F27" s="71"/>
      <c r="G27" s="71"/>
      <c r="H27" s="72"/>
      <c r="I27" s="2"/>
      <c r="J27" s="2"/>
    </row>
    <row r="28" spans="1:14" x14ac:dyDescent="0.3">
      <c r="A28" s="73" t="s">
        <v>17</v>
      </c>
      <c r="B28" s="74"/>
      <c r="C28" s="75"/>
      <c r="D28" s="76"/>
      <c r="E28" s="75"/>
      <c r="F28" s="76"/>
      <c r="G28" s="75">
        <v>2023</v>
      </c>
      <c r="H28" s="76"/>
      <c r="I28" s="2"/>
      <c r="J28" s="2"/>
    </row>
    <row r="29" spans="1:14" x14ac:dyDescent="0.3">
      <c r="A29" s="59" t="s">
        <v>18</v>
      </c>
      <c r="B29" s="60"/>
      <c r="C29" s="61"/>
      <c r="D29" s="61"/>
      <c r="E29" s="61"/>
      <c r="F29" s="61"/>
      <c r="G29" s="61"/>
      <c r="H29" s="61"/>
      <c r="I29" s="2"/>
      <c r="J29" s="2"/>
    </row>
    <row r="30" spans="1:14" x14ac:dyDescent="0.3">
      <c r="A30" s="62" t="s">
        <v>19</v>
      </c>
      <c r="B30" s="63"/>
      <c r="C30" s="64">
        <v>57.68</v>
      </c>
      <c r="D30" s="64"/>
      <c r="E30" s="64"/>
      <c r="F30" s="64"/>
      <c r="G30" s="64"/>
      <c r="H30" s="64"/>
      <c r="I30" s="2"/>
      <c r="J30" s="2"/>
    </row>
    <row r="31" spans="1:14" x14ac:dyDescent="0.3">
      <c r="A31" s="65" t="s">
        <v>20</v>
      </c>
      <c r="B31" s="66"/>
      <c r="C31" s="67">
        <f>C30*95%</f>
        <v>54.795999999999999</v>
      </c>
      <c r="D31" s="67"/>
      <c r="E31" s="67"/>
      <c r="F31" s="67"/>
      <c r="G31" s="67"/>
      <c r="H31" s="67"/>
      <c r="I31" s="2"/>
      <c r="J31" s="2"/>
    </row>
    <row r="32" spans="1:1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44" t="s">
        <v>21</v>
      </c>
      <c r="B33" s="45"/>
      <c r="C33" s="45"/>
      <c r="D33" s="45"/>
      <c r="E33" s="45"/>
      <c r="F33" s="46"/>
      <c r="G33" s="47">
        <f>C27*C30</f>
        <v>0</v>
      </c>
      <c r="H33" s="48"/>
      <c r="I33" s="2"/>
      <c r="J33" s="2"/>
    </row>
    <row r="34" spans="1:10" x14ac:dyDescent="0.3">
      <c r="A34" s="49" t="s">
        <v>22</v>
      </c>
      <c r="B34" s="50"/>
      <c r="C34" s="50"/>
      <c r="D34" s="50"/>
      <c r="E34" s="50"/>
      <c r="F34" s="51"/>
      <c r="G34" s="52">
        <f>C27*C31</f>
        <v>0</v>
      </c>
      <c r="H34" s="53"/>
      <c r="I34" s="2"/>
      <c r="J34" s="2"/>
    </row>
    <row r="35" spans="1:10" x14ac:dyDescent="0.3">
      <c r="A35" s="2"/>
      <c r="B35" s="2"/>
      <c r="C35" s="2"/>
      <c r="D35" s="2"/>
      <c r="E35" s="2"/>
      <c r="F35" s="2"/>
      <c r="G35" s="13"/>
      <c r="H35" s="13"/>
      <c r="I35" s="2"/>
      <c r="J35" s="2"/>
    </row>
    <row r="36" spans="1:10" x14ac:dyDescent="0.3">
      <c r="A36" s="54" t="s">
        <v>23</v>
      </c>
      <c r="B36" s="55"/>
      <c r="C36" s="55"/>
      <c r="D36" s="55"/>
      <c r="E36" s="55"/>
      <c r="F36" s="56"/>
      <c r="G36" s="57">
        <f>IF(C27=0,0,IF(C27&lt;21,7*C30,IF(C27=21,7*C30,0)))</f>
        <v>0</v>
      </c>
      <c r="H36" s="58"/>
      <c r="I36" s="2"/>
      <c r="J36" s="2"/>
    </row>
    <row r="37" spans="1:10" x14ac:dyDescent="0.3">
      <c r="A37" s="38" t="s">
        <v>24</v>
      </c>
      <c r="B37" s="39"/>
      <c r="C37" s="39"/>
      <c r="D37" s="39"/>
      <c r="E37" s="39"/>
      <c r="F37" s="40"/>
      <c r="G37" s="41">
        <f>IF(C27&gt;21,30*C30,0)</f>
        <v>0</v>
      </c>
      <c r="H37" s="42"/>
      <c r="I37" s="2"/>
      <c r="J37" s="2"/>
    </row>
    <row r="38" spans="1:10" x14ac:dyDescent="0.3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3">
      <c r="A39" s="4" t="s">
        <v>25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3">
      <c r="A40" s="43"/>
      <c r="B40" s="43"/>
      <c r="C40" s="43"/>
      <c r="D40" s="43"/>
      <c r="E40" s="43"/>
      <c r="F40" s="43"/>
      <c r="G40" s="2"/>
      <c r="H40" s="2"/>
      <c r="I40" s="2"/>
      <c r="J40" s="2"/>
    </row>
    <row r="41" spans="1:10" x14ac:dyDescent="0.3">
      <c r="A41" s="6" t="s">
        <v>26</v>
      </c>
      <c r="B41" s="6"/>
      <c r="C41" s="6"/>
      <c r="D41" s="6"/>
      <c r="E41" s="6"/>
      <c r="F41" s="6"/>
      <c r="G41" s="6"/>
      <c r="H41" s="6"/>
      <c r="I41" s="2"/>
      <c r="J41" s="2"/>
    </row>
    <row r="42" spans="1:10" x14ac:dyDescent="0.3">
      <c r="A42" s="6" t="s">
        <v>27</v>
      </c>
      <c r="B42" s="6"/>
      <c r="C42" s="6"/>
      <c r="D42" s="6"/>
      <c r="E42" s="6"/>
      <c r="F42" s="6"/>
      <c r="G42" s="6"/>
      <c r="H42" s="6"/>
      <c r="I42" s="2"/>
      <c r="J42" s="2"/>
    </row>
    <row r="43" spans="1:10" x14ac:dyDescent="0.3">
      <c r="A43" s="6" t="s">
        <v>28</v>
      </c>
      <c r="B43" s="5"/>
      <c r="C43" s="5"/>
      <c r="D43" s="5"/>
      <c r="E43" s="5"/>
      <c r="F43" s="5"/>
      <c r="G43" s="5"/>
      <c r="H43" s="5"/>
      <c r="I43" s="2"/>
      <c r="J43" s="2"/>
    </row>
    <row r="44" spans="1:10" x14ac:dyDescent="0.3">
      <c r="A44" s="7" t="s">
        <v>29</v>
      </c>
      <c r="B44" s="7"/>
      <c r="C44" s="7"/>
      <c r="D44" s="7"/>
      <c r="E44" s="7"/>
      <c r="F44" s="7"/>
      <c r="G44" s="7"/>
      <c r="H44" s="7"/>
      <c r="I44" s="6"/>
      <c r="J44" s="2"/>
    </row>
    <row r="45" spans="1:10" x14ac:dyDescent="0.3">
      <c r="A45" s="7" t="s">
        <v>30</v>
      </c>
      <c r="B45" s="7"/>
      <c r="C45" s="7"/>
      <c r="D45" s="7"/>
      <c r="E45" s="7"/>
      <c r="F45" s="7"/>
      <c r="G45" s="7"/>
      <c r="H45" s="7"/>
      <c r="I45" s="6"/>
      <c r="J45" s="2"/>
    </row>
    <row r="46" spans="1:10" x14ac:dyDescent="0.3">
      <c r="A46" s="6"/>
      <c r="B46" s="6"/>
      <c r="C46" s="6"/>
      <c r="D46" s="6"/>
      <c r="E46" s="6"/>
      <c r="F46" s="6"/>
      <c r="G46" s="6"/>
      <c r="H46" s="6"/>
      <c r="I46" s="6"/>
      <c r="J46" s="2"/>
    </row>
    <row r="47" spans="1:10" x14ac:dyDescent="0.3">
      <c r="A47" s="6"/>
      <c r="B47" s="6"/>
      <c r="C47" s="6"/>
      <c r="D47" s="6"/>
      <c r="E47" s="6"/>
      <c r="F47" s="6"/>
      <c r="G47" s="6"/>
      <c r="H47" s="6"/>
      <c r="I47" s="6"/>
      <c r="J47" s="2"/>
    </row>
    <row r="48" spans="1:10" x14ac:dyDescent="0.3">
      <c r="J48" s="2"/>
    </row>
    <row r="49" spans="1:10" x14ac:dyDescent="0.3">
      <c r="J49" s="2"/>
    </row>
    <row r="50" spans="1:10" x14ac:dyDescent="0.3">
      <c r="J50" s="2"/>
    </row>
    <row r="51" spans="1:10" x14ac:dyDescent="0.3">
      <c r="D51" s="2"/>
      <c r="E51" s="2"/>
      <c r="F51" s="2"/>
      <c r="G51" s="2"/>
      <c r="H51" s="2"/>
      <c r="I51" s="2"/>
      <c r="J51" s="2"/>
    </row>
    <row r="52" spans="1:10" x14ac:dyDescent="0.3">
      <c r="D52" s="2"/>
      <c r="E52" s="2"/>
      <c r="F52" s="2"/>
      <c r="G52" s="2"/>
      <c r="H52" s="2"/>
      <c r="I52" s="2"/>
      <c r="J52" s="2"/>
    </row>
    <row r="53" spans="1:10" x14ac:dyDescent="0.3">
      <c r="D53" s="2"/>
      <c r="E53" s="2"/>
      <c r="F53" s="2"/>
      <c r="G53" s="2"/>
      <c r="H53" s="2"/>
      <c r="I53" s="2"/>
      <c r="J53" s="2"/>
    </row>
    <row r="54" spans="1:10" x14ac:dyDescent="0.3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3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3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3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3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3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3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3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3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3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3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3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3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3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3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3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3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3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3">
      <c r="A86" s="2"/>
      <c r="B86" s="2"/>
      <c r="C86" s="2"/>
      <c r="D86" s="2"/>
      <c r="E86" s="2"/>
      <c r="F86" s="2"/>
      <c r="G86" s="2"/>
      <c r="H86" s="2"/>
      <c r="I86" s="2"/>
      <c r="J86" s="2"/>
    </row>
  </sheetData>
  <sheetProtection algorithmName="SHA-512" hashValue="k6/TqvkUep9+4NiRkJbHE8wVBh3nb/oh+xybv3yryadbEFchYEz3qZZndzbXNhYv+eYaz7bRJzFYNOMD4CwtNA==" saltValue="xWsURrPKpc/XkB97nUnoBA==" spinCount="100000" sheet="1" objects="1" scenarios="1"/>
  <protectedRanges>
    <protectedRange sqref="C28:H28" name="Bereich2"/>
    <protectedRange sqref="C26:H26" name="Bereich1"/>
    <protectedRange sqref="C29:H29" name="Bereich3"/>
  </protectedRanges>
  <mergeCells count="29">
    <mergeCell ref="A8:J8"/>
    <mergeCell ref="C25:D25"/>
    <mergeCell ref="E25:F25"/>
    <mergeCell ref="G25:H25"/>
    <mergeCell ref="A26:B26"/>
    <mergeCell ref="C26:D26"/>
    <mergeCell ref="E26:F26"/>
    <mergeCell ref="G26:H26"/>
    <mergeCell ref="A27:B27"/>
    <mergeCell ref="C27:H27"/>
    <mergeCell ref="A28:B28"/>
    <mergeCell ref="C28:D28"/>
    <mergeCell ref="E28:F28"/>
    <mergeCell ref="G28:H28"/>
    <mergeCell ref="A29:B29"/>
    <mergeCell ref="C29:H29"/>
    <mergeCell ref="A30:B30"/>
    <mergeCell ref="C30:H30"/>
    <mergeCell ref="A31:B31"/>
    <mergeCell ref="C31:H31"/>
    <mergeCell ref="A37:F37"/>
    <mergeCell ref="G37:H37"/>
    <mergeCell ref="A40:F40"/>
    <mergeCell ref="A33:F33"/>
    <mergeCell ref="G33:H33"/>
    <mergeCell ref="A34:F34"/>
    <mergeCell ref="G34:H34"/>
    <mergeCell ref="A36:F36"/>
    <mergeCell ref="G36:H36"/>
  </mergeCells>
  <pageMargins left="0.7" right="0.7" top="0.78740157499999996" bottom="0.78740157499999996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Unterholzner</dc:creator>
  <cp:lastModifiedBy>Barbara Unterholzner</cp:lastModifiedBy>
  <dcterms:created xsi:type="dcterms:W3CDTF">2020-10-20T12:42:01Z</dcterms:created>
  <dcterms:modified xsi:type="dcterms:W3CDTF">2023-05-02T08:15:04Z</dcterms:modified>
</cp:coreProperties>
</file>